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7" i="1"/>
  <c r="I26"/>
  <c r="J35"/>
  <c r="I35"/>
  <c r="J15" l="1"/>
  <c r="I15"/>
  <c r="J36"/>
  <c r="K36"/>
  <c r="I36"/>
  <c r="K39"/>
  <c r="L39" s="1"/>
  <c r="L36" s="1"/>
  <c r="K35"/>
  <c r="L35" s="1"/>
  <c r="K33"/>
  <c r="L33" s="1"/>
  <c r="K32"/>
  <c r="L32" s="1"/>
  <c r="K31"/>
  <c r="L31" s="1"/>
  <c r="K29"/>
  <c r="L25"/>
  <c r="L23"/>
  <c r="L21"/>
  <c r="K20"/>
  <c r="L20" s="1"/>
  <c r="L19"/>
  <c r="K9"/>
  <c r="J9"/>
  <c r="I9"/>
  <c r="L14"/>
  <c r="L12"/>
  <c r="L9" l="1"/>
  <c r="K15"/>
  <c r="L15" s="1"/>
  <c r="L29"/>
  <c r="J26" l="1"/>
  <c r="J7" s="1"/>
  <c r="K26"/>
  <c r="K7" s="1"/>
  <c r="L26" l="1"/>
  <c r="L7" s="1"/>
  <c r="H9" i="2" l="1"/>
  <c r="H10"/>
  <c r="H11"/>
  <c r="H12"/>
  <c r="H13"/>
  <c r="H14"/>
  <c r="H16"/>
  <c r="H17"/>
  <c r="H18"/>
  <c r="H19"/>
  <c r="H20"/>
  <c r="H21"/>
  <c r="H23"/>
  <c r="H24"/>
  <c r="H25"/>
  <c r="H26"/>
  <c r="H27"/>
  <c r="H28"/>
  <c r="H30"/>
  <c r="H31"/>
  <c r="H32"/>
  <c r="H33"/>
  <c r="H34"/>
  <c r="H35"/>
  <c r="F29"/>
  <c r="G29"/>
  <c r="E29"/>
  <c r="H29" s="1"/>
  <c r="F15"/>
  <c r="G15"/>
  <c r="E15"/>
  <c r="F8"/>
  <c r="G8"/>
  <c r="E8"/>
  <c r="F22"/>
  <c r="G22"/>
  <c r="E22"/>
  <c r="H22" l="1"/>
  <c r="H15"/>
  <c r="H8"/>
</calcChain>
</file>

<file path=xl/sharedStrings.xml><?xml version="1.0" encoding="utf-8"?>
<sst xmlns="http://schemas.openxmlformats.org/spreadsheetml/2006/main" count="177" uniqueCount="106">
  <si>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</si>
  <si>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</si>
  <si>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</si>
  <si>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</si>
  <si>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</si>
  <si>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</si>
  <si>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</si>
  <si>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</si>
  <si>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</si>
  <si>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</si>
  <si>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</si>
  <si>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>"Вовлечение молодежи Красноярского края в социальную практику"</t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</si>
  <si>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</si>
  <si>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</si>
  <si>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</si>
  <si>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</si>
  <si>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2.1.</t>
  </si>
  <si>
    <t>2.2.</t>
  </si>
  <si>
    <t>2.3.</t>
  </si>
  <si>
    <t>2.4.</t>
  </si>
  <si>
    <t>2.5.</t>
  </si>
  <si>
    <t>2.6.</t>
  </si>
  <si>
    <t>Подпрограмма 3</t>
  </si>
  <si>
    <t>"Обеспечение жильем молодых семей в Красноярском крае"</t>
  </si>
  <si>
    <t>3.1.</t>
  </si>
  <si>
    <t>Информация о ресурсном обеспечении и прогнозной оценке расходов на реализацию целей государственной программы "Молодежь Красноярского края в XXI веке на 2014-2016 годы" с учетом источников финансирования, в том числе средств федерального бюджета и бюджетов муниципальных образований Красноярского края</t>
  </si>
  <si>
    <t>Статус</t>
  </si>
  <si>
    <t>Наименование государственной программы, подпрограммы государственной программы, в том числе ведомственной целевой программы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</si>
  <si>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</si>
  <si>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</si>
  <si>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</si>
  <si>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</si>
  <si>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</si>
  <si>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федеральный бюджет</t>
  </si>
  <si>
    <t>краевой бюджет</t>
  </si>
  <si>
    <t>внебюджетные источники</t>
  </si>
  <si>
    <t>бюджеты муниципальных образований</t>
  </si>
  <si>
    <t xml:space="preserve">юридические лица </t>
  </si>
  <si>
    <t>Приложение №2 к государственной программе "Молодежь Красноярского края в XXI веке на 2014-2016 годы"</t>
  </si>
  <si>
    <t>отдел спорта, туризма и молодежной политики Администрации города Шарыпово</t>
  </si>
  <si>
    <t>отдел СТиМП Администрации города Шарыпово</t>
  </si>
  <si>
    <t>Наименование ГРБС</t>
  </si>
  <si>
    <t>Л.А. Когданина</t>
  </si>
  <si>
    <t>033</t>
  </si>
  <si>
    <t>00</t>
  </si>
  <si>
    <t>Начальник отдела СТиМП Администрации города Шарыпово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</si>
  <si>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</si>
  <si>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</si>
  <si>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</si>
  <si>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>2.7.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</si>
  <si>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"Развитие физической культуры и спорта в городе Шарыпово на 2014-2016 годы" </t>
  </si>
  <si>
    <t>"Развитие физической культуры и спорта в городе Шарыпово на 2014-2016 годы"</t>
  </si>
  <si>
    <t>«Формирование здорового образа жизни через развитие массовой физической культуры и спорта" на 2014-2016 годы»</t>
  </si>
  <si>
    <t>"Развитие детско-юношеского спорта и системы подготовки спортивного резерва"</t>
  </si>
  <si>
    <t>"Развитие массовых видов спорта среди детей и подростков в системе подготовки спортивного резерва"</t>
  </si>
  <si>
    <t>3.3.</t>
  </si>
  <si>
    <t>3.4.</t>
  </si>
  <si>
    <t>3.5.</t>
  </si>
  <si>
    <t>3.6.</t>
  </si>
  <si>
    <t>3.7.</t>
  </si>
  <si>
    <t>3.8.</t>
  </si>
  <si>
    <t>Подпрограмма 4</t>
  </si>
  <si>
    <t>"Управление развитием отрасли физической культуры и спорта"</t>
  </si>
  <si>
    <t>4.1.</t>
  </si>
  <si>
    <t>1.2.</t>
  </si>
  <si>
    <t>2.8.</t>
  </si>
  <si>
    <t>Отдел спорта, туризма и молодежной политики  Администрации города  Шарыпово</t>
  </si>
  <si>
    <t>11 01</t>
  </si>
  <si>
    <t>Муниципальное автономное учреждение «Центр физкультурно-спортивной подготовки»</t>
  </si>
  <si>
    <t>1.1.   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</si>
  <si>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1.2.   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</si>
  <si>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</si>
  <si>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 xml:space="preserve">Мероприятие 1                                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 </t>
  </si>
  <si>
    <t>Отдел спорта, туризма и молодежной политики Администрации города Шарыпово</t>
  </si>
  <si>
    <t>07 02</t>
  </si>
  <si>
    <t>0628542</t>
  </si>
  <si>
    <t>611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</si>
  <si>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</si>
  <si>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0621021</t>
  </si>
  <si>
    <t>Мероприятие 2                           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</si>
  <si>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0628543</t>
  </si>
  <si>
    <t xml:space="preserve">Задача 2
 Развитие кадровой политики подготовки спортивного резерва.
</t>
  </si>
  <si>
    <t xml:space="preserve">Мероприятие 1
Мероприятия по переподготовке и повышению квалификации в рамках подпрограммы "Развитие детско-юношеского спорта и системы подготовки спортивного резерва"
</t>
  </si>
  <si>
    <t>0628528</t>
  </si>
  <si>
    <t xml:space="preserve">Задача 3
Совершенствование системы мероприятий, направленных на поиск и поддержку талантливых, одаренных детей
</t>
  </si>
  <si>
    <t xml:space="preserve">Мероприятие 1
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
</t>
  </si>
  <si>
    <t>0628544</t>
  </si>
  <si>
    <t>0618540</t>
  </si>
  <si>
    <t>0618541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</si>
  <si>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</si>
  <si>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0638542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</si>
  <si>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</si>
  <si>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>Мероприятие 2.1                                           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</si>
  <si>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</si>
  <si>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Мероприятие 2.2                                     Организация летнего отдыха, оздоровления и занятости детей  в рамках подпрограммы "Развитие массовых видов спорта среди детей и подростков в системе подготовки спортивного резерва"</t>
  </si>
  <si>
    <t>0638510</t>
  </si>
  <si>
    <t>Мероприятие 2.3                                 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</si>
  <si>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</si>
  <si>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Задача 3                                              Развитие кадровой политики подготовки спортивного резерва</t>
  </si>
  <si>
    <t>Мероприятие 3.1                   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</si>
  <si>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0638528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</si>
  <si>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</si>
  <si>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07 07</t>
  </si>
  <si>
    <t>0648516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</si>
  <si>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</si>
  <si>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Приложение №3 к муниципальной программе "Развитие физической культуры и спорта в городе Шарыпово" на 2014-2016 годы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</si>
</sst>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96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abSelected="1" zoomScale="90" zoomScaleNormal="90" workbookViewId="0">
      <selection activeCell="L41" sqref="A1:L41"/>
    </sheetView>
  </sheetViews>
  <sheetFormatPr defaultRowHeight="15"/>
  <cols>
    <col min="1" max="1" width="7.28515625" style="9" customWidth="1"/>
    <col min="2" max="2" width="17.28515625" style="9" customWidth="1"/>
    <col min="3" max="3" width="44.42578125" style="9" customWidth="1"/>
    <col min="4" max="4" width="23.140625" style="9" customWidth="1"/>
    <col min="5" max="6" width="9.140625" style="9"/>
    <col min="7" max="7" width="9.140625" style="43" customWidth="1"/>
    <col min="8" max="8" width="9.28515625" style="9" customWidth="1"/>
    <col min="9" max="9" width="12.42578125" style="9" customWidth="1"/>
    <col min="10" max="11" width="13.28515625" style="9" customWidth="1"/>
    <col min="12" max="12" width="15.85546875" style="9" customWidth="1"/>
    <col min="13" max="14" width="9.140625" style="9"/>
    <col min="15" max="17" width="10.28515625" style="9" bestFit="1" customWidth="1"/>
    <col min="18" max="16384" width="9.140625" style="9"/>
  </cols>
  <sheetData>
    <row r="1" spans="1:13">
      <c r="H1" s="48" t="s">
        <v>105</v>
      </c>
      <c r="I1" s="48"/>
      <c r="J1" s="48"/>
      <c r="K1" s="48"/>
      <c r="L1" s="48"/>
    </row>
    <row r="2" spans="1:13" ht="24" customHeight="1">
      <c r="H2" s="48"/>
      <c r="I2" s="48"/>
      <c r="J2" s="48"/>
      <c r="K2" s="48"/>
      <c r="L2" s="48"/>
    </row>
    <row r="4" spans="1:13" ht="39" customHeight="1">
      <c r="A4" s="50" t="s">
        <v>50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>
      <c r="A5" s="51"/>
      <c r="B5" s="51" t="s">
        <v>47</v>
      </c>
      <c r="C5" s="51" t="s">
        <v>48</v>
      </c>
      <c r="D5" s="51" t="s">
        <v>41</v>
      </c>
      <c r="E5" s="53" t="s">
        <v>0</v>
      </c>
      <c r="F5" s="54"/>
      <c r="G5" s="54"/>
      <c r="H5" s="55"/>
      <c r="I5" s="53" t="s">
        <v>1</v>
      </c>
      <c r="J5" s="54"/>
      <c r="K5" s="54"/>
      <c r="L5" s="55"/>
    </row>
    <row r="6" spans="1:13" ht="132" customHeight="1">
      <c r="A6" s="52"/>
      <c r="B6" s="52"/>
      <c r="C6" s="52"/>
      <c r="D6" s="52"/>
      <c r="E6" s="12" t="s">
        <v>2</v>
      </c>
      <c r="F6" s="12" t="s">
        <v>3</v>
      </c>
      <c r="G6" s="44" t="s">
        <v>4</v>
      </c>
      <c r="H6" s="12" t="s">
        <v>5</v>
      </c>
      <c r="I6" s="12">
        <v>2014</v>
      </c>
      <c r="J6" s="12">
        <v>2015</v>
      </c>
      <c r="K6" s="12">
        <v>2016</v>
      </c>
      <c r="L6" s="12" t="s">
        <v>6</v>
      </c>
    </row>
    <row r="7" spans="1:13" s="2" customFormat="1" ht="50.25" customHeight="1">
      <c r="A7" s="13"/>
      <c r="B7" s="13" t="s">
        <v>46</v>
      </c>
      <c r="C7" s="13" t="s">
        <v>51</v>
      </c>
      <c r="D7" s="13" t="s">
        <v>9</v>
      </c>
      <c r="E7" s="14"/>
      <c r="F7" s="14"/>
      <c r="G7" s="15"/>
      <c r="H7" s="14"/>
      <c r="I7" s="16">
        <f>I9+I15+I26+I36</f>
        <v>51489.42</v>
      </c>
      <c r="J7" s="16">
        <f>J9+J15+J26+J36</f>
        <v>53453.110000000008</v>
      </c>
      <c r="K7" s="16">
        <f>K9+K15+K26+K36</f>
        <v>53453.110000000008</v>
      </c>
      <c r="L7" s="16">
        <f>L9+L15+L26+L36</f>
        <v>158395.64000000001</v>
      </c>
    </row>
    <row r="8" spans="1:13">
      <c r="A8" s="12"/>
      <c r="B8" s="12"/>
      <c r="C8" s="12"/>
      <c r="D8" s="12" t="s">
        <v>10</v>
      </c>
      <c r="E8" s="17"/>
      <c r="F8" s="17"/>
      <c r="G8" s="15"/>
      <c r="H8" s="17"/>
      <c r="I8" s="17"/>
      <c r="J8" s="17"/>
      <c r="K8" s="17"/>
      <c r="L8" s="14"/>
    </row>
    <row r="9" spans="1:13" s="2" customFormat="1" ht="42.75">
      <c r="A9" s="18">
        <v>1</v>
      </c>
      <c r="B9" s="18" t="s">
        <v>13</v>
      </c>
      <c r="C9" s="19" t="s">
        <v>52</v>
      </c>
      <c r="D9" s="18" t="s">
        <v>9</v>
      </c>
      <c r="E9" s="20"/>
      <c r="F9" s="20"/>
      <c r="G9" s="21"/>
      <c r="H9" s="20"/>
      <c r="I9" s="14">
        <f>SUM(I12:I14)</f>
        <v>32765.040000000001</v>
      </c>
      <c r="J9" s="14">
        <f>SUM(J12:J14)</f>
        <v>34115.01</v>
      </c>
      <c r="K9" s="14">
        <f>SUM(K12:K14)</f>
        <v>34115.01</v>
      </c>
      <c r="L9" s="14">
        <f>SUM(L12:L14)</f>
        <v>100995.06</v>
      </c>
    </row>
    <row r="10" spans="1:13" s="2" customFormat="1">
      <c r="A10" s="18"/>
      <c r="B10" s="18"/>
      <c r="C10" s="19"/>
      <c r="D10" s="12" t="s">
        <v>10</v>
      </c>
      <c r="E10" s="20"/>
      <c r="F10" s="20"/>
      <c r="G10" s="21"/>
      <c r="H10" s="20"/>
      <c r="I10" s="14"/>
      <c r="J10" s="14"/>
      <c r="K10" s="14"/>
      <c r="L10" s="14"/>
    </row>
    <row r="11" spans="1:13" ht="60">
      <c r="A11" s="22"/>
      <c r="B11" s="22"/>
      <c r="C11" s="23"/>
      <c r="D11" s="24" t="s">
        <v>39</v>
      </c>
      <c r="E11" s="25"/>
      <c r="F11" s="25"/>
      <c r="G11" s="25"/>
      <c r="H11" s="25"/>
      <c r="I11" s="26"/>
      <c r="J11" s="26"/>
      <c r="K11" s="26"/>
      <c r="L11" s="27"/>
    </row>
    <row r="12" spans="1:13" ht="54.75" customHeight="1">
      <c r="A12" s="46" t="s">
        <v>15</v>
      </c>
      <c r="B12" s="46"/>
      <c r="C12" s="63" t="s">
        <v>69</v>
      </c>
      <c r="D12" s="63" t="s">
        <v>66</v>
      </c>
      <c r="E12" s="64">
        <v>33</v>
      </c>
      <c r="F12" s="64" t="s">
        <v>67</v>
      </c>
      <c r="G12" s="65" t="s">
        <v>87</v>
      </c>
      <c r="H12" s="64">
        <v>621</v>
      </c>
      <c r="I12" s="66">
        <v>32465.040000000001</v>
      </c>
      <c r="J12" s="66">
        <v>33815.01</v>
      </c>
      <c r="K12" s="66">
        <v>33815.01</v>
      </c>
      <c r="L12" s="66">
        <f>SUM(I12:K13)</f>
        <v>100095.06</v>
      </c>
      <c r="M12" s="10"/>
    </row>
    <row r="13" spans="1:13" ht="44.25" customHeight="1">
      <c r="A13" s="47"/>
      <c r="B13" s="47"/>
      <c r="C13" s="63"/>
      <c r="D13" s="63"/>
      <c r="E13" s="67"/>
      <c r="F13" s="67"/>
      <c r="G13" s="68"/>
      <c r="H13" s="67"/>
      <c r="I13" s="69"/>
      <c r="J13" s="69"/>
      <c r="K13" s="69"/>
      <c r="L13" s="69"/>
      <c r="M13" s="10"/>
    </row>
    <row r="14" spans="1:13" ht="83.25" customHeight="1">
      <c r="A14" s="22" t="s">
        <v>64</v>
      </c>
      <c r="B14" s="28"/>
      <c r="C14" s="70" t="s">
        <v>70</v>
      </c>
      <c r="D14" s="70" t="s">
        <v>68</v>
      </c>
      <c r="E14" s="70">
        <v>33</v>
      </c>
      <c r="F14" s="70" t="s">
        <v>67</v>
      </c>
      <c r="G14" s="71" t="s">
        <v>88</v>
      </c>
      <c r="H14" s="70">
        <v>622</v>
      </c>
      <c r="I14" s="72">
        <v>300</v>
      </c>
      <c r="J14" s="72">
        <v>300</v>
      </c>
      <c r="K14" s="72">
        <v>300</v>
      </c>
      <c r="L14" s="72">
        <f>SUM(I14:K14)</f>
        <v>900</v>
      </c>
    </row>
    <row r="15" spans="1:13" s="2" customFormat="1" ht="42.75">
      <c r="A15" s="18">
        <v>2</v>
      </c>
      <c r="B15" s="18" t="s">
        <v>12</v>
      </c>
      <c r="C15" s="30" t="s">
        <v>53</v>
      </c>
      <c r="D15" s="30" t="s">
        <v>9</v>
      </c>
      <c r="E15" s="31"/>
      <c r="F15" s="31"/>
      <c r="G15" s="32"/>
      <c r="H15" s="31"/>
      <c r="I15" s="33">
        <f>SUM(I18:I25)</f>
        <v>8967.41</v>
      </c>
      <c r="J15" s="33">
        <f t="shared" ref="J15:K15" si="0">SUM(J18:J25)</f>
        <v>9266.85</v>
      </c>
      <c r="K15" s="33">
        <f t="shared" si="0"/>
        <v>9266.85</v>
      </c>
      <c r="L15" s="33">
        <f>SUM(I15:K15)</f>
        <v>27501.11</v>
      </c>
      <c r="M15" s="34"/>
    </row>
    <row r="16" spans="1:13">
      <c r="A16" s="12"/>
      <c r="B16" s="12"/>
      <c r="C16" s="12"/>
      <c r="D16" s="12" t="s">
        <v>10</v>
      </c>
      <c r="E16" s="35"/>
      <c r="F16" s="35"/>
      <c r="G16" s="35"/>
      <c r="H16" s="35"/>
      <c r="I16" s="17"/>
      <c r="J16" s="17"/>
      <c r="K16" s="17"/>
      <c r="L16" s="14"/>
    </row>
    <row r="17" spans="1:12" ht="42.75" customHeight="1">
      <c r="A17" s="12"/>
      <c r="B17" s="12"/>
      <c r="C17" s="12"/>
      <c r="D17" s="29" t="s">
        <v>40</v>
      </c>
      <c r="E17" s="35"/>
      <c r="F17" s="35"/>
      <c r="G17" s="35"/>
      <c r="H17" s="35"/>
      <c r="I17" s="17"/>
      <c r="J17" s="17"/>
      <c r="K17" s="17"/>
      <c r="L17" s="17"/>
    </row>
    <row r="18" spans="1:12" ht="81.75" customHeight="1">
      <c r="A18" s="36" t="s">
        <v>16</v>
      </c>
      <c r="B18" s="36"/>
      <c r="C18" s="42" t="s">
        <v>71</v>
      </c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16.25" customHeight="1">
      <c r="A19" s="12" t="s">
        <v>17</v>
      </c>
      <c r="B19" s="12"/>
      <c r="C19" s="73" t="s">
        <v>72</v>
      </c>
      <c r="D19" s="70" t="s">
        <v>73</v>
      </c>
      <c r="E19" s="71" t="s">
        <v>43</v>
      </c>
      <c r="F19" s="71" t="s">
        <v>74</v>
      </c>
      <c r="G19" s="71" t="s">
        <v>75</v>
      </c>
      <c r="H19" s="71" t="s">
        <v>76</v>
      </c>
      <c r="I19" s="72">
        <v>8036.31</v>
      </c>
      <c r="J19" s="72">
        <v>8333.98</v>
      </c>
      <c r="K19" s="72">
        <v>8333.98</v>
      </c>
      <c r="L19" s="72">
        <f>I19+J19+K19</f>
        <v>24704.27</v>
      </c>
    </row>
    <row r="20" spans="1:12" s="37" customFormat="1" ht="124.5" customHeight="1">
      <c r="A20" s="36" t="s">
        <v>18</v>
      </c>
      <c r="B20" s="36"/>
      <c r="C20" s="73" t="s">
        <v>77</v>
      </c>
      <c r="D20" s="70" t="s">
        <v>73</v>
      </c>
      <c r="E20" s="71" t="s">
        <v>43</v>
      </c>
      <c r="F20" s="71" t="s">
        <v>74</v>
      </c>
      <c r="G20" s="71" t="s">
        <v>78</v>
      </c>
      <c r="H20" s="71" t="s">
        <v>76</v>
      </c>
      <c r="I20" s="72">
        <v>6</v>
      </c>
      <c r="J20" s="72">
        <v>6</v>
      </c>
      <c r="K20" s="72">
        <f>J20</f>
        <v>6</v>
      </c>
      <c r="L20" s="72">
        <f>I20+J20+K20</f>
        <v>18</v>
      </c>
    </row>
    <row r="21" spans="1:12" ht="99" customHeight="1">
      <c r="A21" s="38" t="s">
        <v>19</v>
      </c>
      <c r="B21" s="12"/>
      <c r="C21" s="73" t="s">
        <v>79</v>
      </c>
      <c r="D21" s="70" t="s">
        <v>73</v>
      </c>
      <c r="E21" s="71" t="s">
        <v>43</v>
      </c>
      <c r="F21" s="71" t="s">
        <v>74</v>
      </c>
      <c r="G21" s="71" t="s">
        <v>80</v>
      </c>
      <c r="H21" s="71" t="s">
        <v>76</v>
      </c>
      <c r="I21" s="72">
        <v>678.86</v>
      </c>
      <c r="J21" s="72">
        <v>678.86</v>
      </c>
      <c r="K21" s="72">
        <v>678.86</v>
      </c>
      <c r="L21" s="72">
        <f>I21+J21+K21</f>
        <v>2036.58</v>
      </c>
    </row>
    <row r="22" spans="1:12" ht="69.75" customHeight="1">
      <c r="A22" s="38" t="s">
        <v>20</v>
      </c>
      <c r="B22" s="12"/>
      <c r="C22" s="40" t="s">
        <v>81</v>
      </c>
      <c r="D22" s="12"/>
      <c r="E22" s="35"/>
      <c r="F22" s="35"/>
      <c r="G22" s="35"/>
      <c r="H22" s="35"/>
      <c r="I22" s="41"/>
      <c r="J22" s="41"/>
      <c r="K22" s="41"/>
      <c r="L22" s="41"/>
    </row>
    <row r="23" spans="1:12" ht="87" customHeight="1">
      <c r="A23" s="38" t="s">
        <v>21</v>
      </c>
      <c r="B23" s="12"/>
      <c r="C23" s="73" t="s">
        <v>82</v>
      </c>
      <c r="D23" s="70" t="s">
        <v>73</v>
      </c>
      <c r="E23" s="71" t="s">
        <v>43</v>
      </c>
      <c r="F23" s="71" t="s">
        <v>74</v>
      </c>
      <c r="G23" s="71" t="s">
        <v>83</v>
      </c>
      <c r="H23" s="71" t="s">
        <v>76</v>
      </c>
      <c r="I23" s="72">
        <v>46.24</v>
      </c>
      <c r="J23" s="72">
        <v>48.01</v>
      </c>
      <c r="K23" s="72">
        <v>48.01</v>
      </c>
      <c r="L23" s="72">
        <f>I23+J23+K23</f>
        <v>142.26</v>
      </c>
    </row>
    <row r="24" spans="1:12" ht="66" customHeight="1">
      <c r="A24" s="38" t="s">
        <v>49</v>
      </c>
      <c r="B24" s="12"/>
      <c r="C24" s="40" t="s">
        <v>84</v>
      </c>
      <c r="D24" s="12"/>
      <c r="E24" s="35"/>
      <c r="F24" s="35"/>
      <c r="G24" s="35"/>
      <c r="H24" s="35"/>
      <c r="I24" s="41"/>
      <c r="J24" s="41"/>
      <c r="K24" s="41"/>
      <c r="L24" s="41"/>
    </row>
    <row r="25" spans="1:12" ht="89.25" customHeight="1">
      <c r="A25" s="38" t="s">
        <v>65</v>
      </c>
      <c r="B25" s="12"/>
      <c r="C25" s="73" t="s">
        <v>85</v>
      </c>
      <c r="D25" s="70" t="s">
        <v>73</v>
      </c>
      <c r="E25" s="71" t="s">
        <v>43</v>
      </c>
      <c r="F25" s="71" t="s">
        <v>74</v>
      </c>
      <c r="G25" s="71" t="s">
        <v>86</v>
      </c>
      <c r="H25" s="71" t="s">
        <v>76</v>
      </c>
      <c r="I25" s="72">
        <v>200</v>
      </c>
      <c r="J25" s="72">
        <v>200</v>
      </c>
      <c r="K25" s="72">
        <v>200</v>
      </c>
      <c r="L25" s="72">
        <f>I25+J25+K25</f>
        <v>600</v>
      </c>
    </row>
    <row r="26" spans="1:12" s="2" customFormat="1" ht="42.75">
      <c r="A26" s="18">
        <v>3</v>
      </c>
      <c r="B26" s="18" t="s">
        <v>22</v>
      </c>
      <c r="C26" s="39" t="s">
        <v>54</v>
      </c>
      <c r="D26" s="18" t="s">
        <v>9</v>
      </c>
      <c r="E26" s="20"/>
      <c r="F26" s="20"/>
      <c r="G26" s="21"/>
      <c r="H26" s="20"/>
      <c r="I26" s="14">
        <f>SUM(I29:I35)</f>
        <v>7716.3899999999994</v>
      </c>
      <c r="J26" s="14">
        <f>SUM(J29:J35)</f>
        <v>7984.27</v>
      </c>
      <c r="K26" s="14">
        <f>SUM(K29:K35)</f>
        <v>7984.27</v>
      </c>
      <c r="L26" s="14">
        <f>SUM(L29:L35)</f>
        <v>23684.93</v>
      </c>
    </row>
    <row r="27" spans="1:12">
      <c r="A27" s="12"/>
      <c r="B27" s="12"/>
      <c r="C27" s="40"/>
      <c r="D27" s="12" t="s">
        <v>10</v>
      </c>
      <c r="E27" s="35"/>
      <c r="F27" s="35"/>
      <c r="G27" s="35"/>
      <c r="H27" s="35"/>
      <c r="I27" s="17"/>
      <c r="J27" s="17"/>
      <c r="K27" s="17"/>
      <c r="L27" s="14"/>
    </row>
    <row r="28" spans="1:12" ht="90">
      <c r="A28" s="12"/>
      <c r="B28" s="12"/>
      <c r="C28" s="45" t="s">
        <v>104</v>
      </c>
      <c r="D28" s="29"/>
      <c r="E28" s="35"/>
      <c r="F28" s="35"/>
      <c r="G28" s="35"/>
      <c r="H28" s="35"/>
      <c r="I28" s="17"/>
      <c r="J28" s="17"/>
      <c r="K28" s="17"/>
      <c r="L28" s="14"/>
    </row>
    <row r="29" spans="1:12" ht="122.25" customHeight="1">
      <c r="A29" s="22" t="s">
        <v>24</v>
      </c>
      <c r="B29" s="22"/>
      <c r="C29" s="73" t="s">
        <v>89</v>
      </c>
      <c r="D29" s="70" t="s">
        <v>73</v>
      </c>
      <c r="E29" s="71" t="s">
        <v>43</v>
      </c>
      <c r="F29" s="71" t="s">
        <v>74</v>
      </c>
      <c r="G29" s="71" t="s">
        <v>90</v>
      </c>
      <c r="H29" s="71" t="s">
        <v>76</v>
      </c>
      <c r="I29" s="72">
        <v>6855.33</v>
      </c>
      <c r="J29" s="72">
        <v>7108.04</v>
      </c>
      <c r="K29" s="72">
        <f>J29</f>
        <v>7108.04</v>
      </c>
      <c r="L29" s="72">
        <f>I29+J29+K29</f>
        <v>21071.41</v>
      </c>
    </row>
    <row r="30" spans="1:12" ht="90">
      <c r="A30" s="22" t="s">
        <v>55</v>
      </c>
      <c r="B30" s="22"/>
      <c r="C30" s="74" t="s">
        <v>91</v>
      </c>
      <c r="D30" s="70"/>
      <c r="E30" s="71"/>
      <c r="F30" s="71"/>
      <c r="G30" s="71"/>
      <c r="H30" s="71"/>
      <c r="I30" s="72"/>
      <c r="J30" s="72"/>
      <c r="K30" s="72"/>
      <c r="L30" s="72"/>
    </row>
    <row r="31" spans="1:12" ht="105">
      <c r="A31" s="22" t="s">
        <v>56</v>
      </c>
      <c r="B31" s="22"/>
      <c r="C31" s="73" t="s">
        <v>92</v>
      </c>
      <c r="D31" s="70" t="s">
        <v>73</v>
      </c>
      <c r="E31" s="71" t="s">
        <v>43</v>
      </c>
      <c r="F31" s="71" t="s">
        <v>74</v>
      </c>
      <c r="G31" s="71" t="s">
        <v>93</v>
      </c>
      <c r="H31" s="71" t="s">
        <v>76</v>
      </c>
      <c r="I31" s="72">
        <v>730.24</v>
      </c>
      <c r="J31" s="72">
        <v>731.81</v>
      </c>
      <c r="K31" s="72">
        <f t="shared" ref="K31:K35" si="1">J31</f>
        <v>731.81</v>
      </c>
      <c r="L31" s="72">
        <f t="shared" ref="L31:L35" si="2">I31+J31+K31</f>
        <v>2193.8599999999997</v>
      </c>
    </row>
    <row r="32" spans="1:12" ht="90">
      <c r="A32" s="22" t="s">
        <v>57</v>
      </c>
      <c r="B32" s="22"/>
      <c r="C32" s="73" t="s">
        <v>94</v>
      </c>
      <c r="D32" s="70" t="s">
        <v>73</v>
      </c>
      <c r="E32" s="71" t="s">
        <v>43</v>
      </c>
      <c r="F32" s="71" t="s">
        <v>74</v>
      </c>
      <c r="G32" s="71" t="s">
        <v>95</v>
      </c>
      <c r="H32" s="71" t="s">
        <v>76</v>
      </c>
      <c r="I32" s="72">
        <v>12.62</v>
      </c>
      <c r="J32" s="72">
        <v>12.62</v>
      </c>
      <c r="K32" s="72">
        <f t="shared" si="1"/>
        <v>12.62</v>
      </c>
      <c r="L32" s="72">
        <f t="shared" si="2"/>
        <v>37.86</v>
      </c>
    </row>
    <row r="33" spans="1:12" ht="117" customHeight="1">
      <c r="A33" s="22" t="s">
        <v>58</v>
      </c>
      <c r="B33" s="22"/>
      <c r="C33" s="73" t="s">
        <v>96</v>
      </c>
      <c r="D33" s="70" t="s">
        <v>73</v>
      </c>
      <c r="E33" s="71" t="s">
        <v>43</v>
      </c>
      <c r="F33" s="71" t="s">
        <v>74</v>
      </c>
      <c r="G33" s="71" t="s">
        <v>97</v>
      </c>
      <c r="H33" s="71" t="s">
        <v>76</v>
      </c>
      <c r="I33" s="72">
        <v>94</v>
      </c>
      <c r="J33" s="72">
        <v>104</v>
      </c>
      <c r="K33" s="72">
        <f t="shared" si="1"/>
        <v>104</v>
      </c>
      <c r="L33" s="72">
        <f t="shared" si="2"/>
        <v>302</v>
      </c>
    </row>
    <row r="34" spans="1:12" ht="62.25" customHeight="1">
      <c r="A34" s="70" t="s">
        <v>59</v>
      </c>
      <c r="B34" s="70"/>
      <c r="C34" s="74" t="s">
        <v>98</v>
      </c>
      <c r="D34" s="70"/>
      <c r="E34" s="71"/>
      <c r="F34" s="71"/>
      <c r="G34" s="71"/>
      <c r="H34" s="71"/>
      <c r="I34" s="72"/>
      <c r="J34" s="72"/>
      <c r="K34" s="72"/>
      <c r="L34" s="72"/>
    </row>
    <row r="35" spans="1:12" ht="90" customHeight="1">
      <c r="A35" s="70" t="s">
        <v>60</v>
      </c>
      <c r="B35" s="70"/>
      <c r="C35" s="73" t="s">
        <v>99</v>
      </c>
      <c r="D35" s="70" t="s">
        <v>73</v>
      </c>
      <c r="E35" s="71" t="s">
        <v>43</v>
      </c>
      <c r="F35" s="71" t="s">
        <v>74</v>
      </c>
      <c r="G35" s="71" t="s">
        <v>100</v>
      </c>
      <c r="H35" s="71" t="s">
        <v>76</v>
      </c>
      <c r="I35" s="72">
        <f>12.2+12</f>
        <v>24.2</v>
      </c>
      <c r="J35" s="72">
        <f>12.8+15</f>
        <v>27.8</v>
      </c>
      <c r="K35" s="72">
        <f t="shared" si="1"/>
        <v>27.8</v>
      </c>
      <c r="L35" s="72">
        <f t="shared" si="2"/>
        <v>79.8</v>
      </c>
    </row>
    <row r="36" spans="1:12" ht="100.5" customHeight="1">
      <c r="A36" s="75">
        <v>4</v>
      </c>
      <c r="B36" s="75" t="s">
        <v>61</v>
      </c>
      <c r="C36" s="76" t="s">
        <v>62</v>
      </c>
      <c r="D36" s="75" t="s">
        <v>9</v>
      </c>
      <c r="E36" s="77"/>
      <c r="F36" s="77"/>
      <c r="G36" s="71"/>
      <c r="H36" s="77"/>
      <c r="I36" s="78">
        <f>SUM(I39)</f>
        <v>2040.58</v>
      </c>
      <c r="J36" s="78">
        <f t="shared" ref="J36:L36" si="3">SUM(J39)</f>
        <v>2086.98</v>
      </c>
      <c r="K36" s="78">
        <f t="shared" si="3"/>
        <v>2086.98</v>
      </c>
      <c r="L36" s="78">
        <f t="shared" si="3"/>
        <v>6214.5399999999991</v>
      </c>
    </row>
    <row r="37" spans="1:12">
      <c r="A37" s="70"/>
      <c r="B37" s="70"/>
      <c r="C37" s="73"/>
      <c r="D37" s="70" t="s">
        <v>10</v>
      </c>
      <c r="E37" s="71"/>
      <c r="F37" s="71"/>
      <c r="G37" s="71"/>
      <c r="H37" s="71"/>
      <c r="I37" s="72"/>
      <c r="J37" s="72"/>
      <c r="K37" s="72"/>
      <c r="L37" s="78"/>
    </row>
    <row r="38" spans="1:12" ht="45">
      <c r="A38" s="70"/>
      <c r="B38" s="70"/>
      <c r="C38" s="73"/>
      <c r="D38" s="79" t="s">
        <v>40</v>
      </c>
      <c r="E38" s="71"/>
      <c r="F38" s="71"/>
      <c r="G38" s="71"/>
      <c r="H38" s="71"/>
      <c r="I38" s="72"/>
      <c r="J38" s="72"/>
      <c r="K38" s="72"/>
      <c r="L38" s="78"/>
    </row>
    <row r="39" spans="1:12" ht="75">
      <c r="A39" s="70" t="s">
        <v>63</v>
      </c>
      <c r="B39" s="70"/>
      <c r="C39" s="80" t="s">
        <v>101</v>
      </c>
      <c r="D39" s="81"/>
      <c r="E39" s="82" t="s">
        <v>43</v>
      </c>
      <c r="F39" s="82" t="s">
        <v>102</v>
      </c>
      <c r="G39" s="82" t="s">
        <v>103</v>
      </c>
      <c r="H39" s="82" t="s">
        <v>44</v>
      </c>
      <c r="I39" s="83">
        <v>2040.58</v>
      </c>
      <c r="J39" s="83">
        <v>2086.98</v>
      </c>
      <c r="K39" s="83">
        <f>J39</f>
        <v>2086.98</v>
      </c>
      <c r="L39" s="83">
        <f>SUM(I39:K39)</f>
        <v>6214.5399999999991</v>
      </c>
    </row>
    <row r="40" spans="1:12" ht="21.75" customHeight="1">
      <c r="I40" s="11"/>
      <c r="J40" s="11"/>
      <c r="K40" s="11"/>
      <c r="L40" s="11"/>
    </row>
    <row r="41" spans="1:12" ht="33" customHeight="1">
      <c r="A41" s="48" t="s">
        <v>45</v>
      </c>
      <c r="B41" s="48"/>
      <c r="C41" s="48"/>
      <c r="I41" s="49" t="s">
        <v>42</v>
      </c>
      <c r="J41" s="49"/>
      <c r="K41" s="49"/>
      <c r="L41" s="11"/>
    </row>
  </sheetData>
  <mergeCells count="22">
    <mergeCell ref="A41:C41"/>
    <mergeCell ref="I41:K41"/>
    <mergeCell ref="H1:L2"/>
    <mergeCell ref="A4:L4"/>
    <mergeCell ref="A5:A6"/>
    <mergeCell ref="B5:B6"/>
    <mergeCell ref="C5:C6"/>
    <mergeCell ref="D5:D6"/>
    <mergeCell ref="E5:H5"/>
    <mergeCell ref="I5:L5"/>
    <mergeCell ref="C12:C13"/>
    <mergeCell ref="D12:D13"/>
    <mergeCell ref="A12:A13"/>
    <mergeCell ref="B12:B13"/>
    <mergeCell ref="L12:L13"/>
    <mergeCell ref="E12:E13"/>
    <mergeCell ref="F12:F13"/>
    <mergeCell ref="G12:G13"/>
    <mergeCell ref="H12:H13"/>
    <mergeCell ref="I12:I13"/>
    <mergeCell ref="J12:J13"/>
    <mergeCell ref="K12:K13"/>
  </mergeCells>
  <pageMargins left="0.70866141732283472" right="0.31496062992125984" top="0.35433070866141736" bottom="0.35433070866141736" header="0.31496062992125984" footer="0.31496062992125984"/>
  <pageSetup paperSize="9" scale="62" fitToHeight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35"/>
  <sheetViews>
    <sheetView workbookViewId="0">
      <selection activeCell="E20" sqref="E20"/>
    </sheetView>
  </sheetViews>
  <sheetFormatPr defaultRowHeight="11.25"/>
  <cols>
    <col min="1" max="1" width="9.140625" style="4"/>
    <col min="2" max="2" width="20.5703125" style="4" customWidth="1"/>
    <col min="3" max="3" width="35" style="4" customWidth="1"/>
    <col min="4" max="4" width="24.85546875" style="4" customWidth="1"/>
    <col min="5" max="5" width="14.7109375" style="4" customWidth="1"/>
    <col min="6" max="6" width="13.85546875" style="4" customWidth="1"/>
    <col min="7" max="7" width="13.5703125" style="4" customWidth="1"/>
    <col min="8" max="8" width="13.28515625" style="4" customWidth="1"/>
    <col min="9" max="16384" width="9.140625" style="4"/>
  </cols>
  <sheetData>
    <row r="1" spans="2:8">
      <c r="D1" s="56" t="s">
        <v>38</v>
      </c>
      <c r="E1" s="56"/>
      <c r="F1" s="56"/>
      <c r="G1" s="56"/>
      <c r="H1" s="56"/>
    </row>
    <row r="2" spans="2:8">
      <c r="D2" s="56"/>
      <c r="E2" s="56"/>
      <c r="F2" s="56"/>
      <c r="G2" s="56"/>
      <c r="H2" s="56"/>
    </row>
    <row r="4" spans="2:8" ht="69.75" customHeight="1">
      <c r="B4" s="57" t="s">
        <v>25</v>
      </c>
      <c r="C4" s="57"/>
      <c r="D4" s="57"/>
      <c r="E4" s="57"/>
      <c r="F4" s="57"/>
      <c r="G4" s="57"/>
      <c r="H4" s="57"/>
    </row>
    <row r="6" spans="2:8" ht="27.75" customHeight="1">
      <c r="B6" s="58" t="s">
        <v>26</v>
      </c>
      <c r="C6" s="58" t="s">
        <v>27</v>
      </c>
      <c r="D6" s="58" t="s">
        <v>28</v>
      </c>
      <c r="E6" s="60" t="s">
        <v>29</v>
      </c>
      <c r="F6" s="61"/>
      <c r="G6" s="61"/>
      <c r="H6" s="62"/>
    </row>
    <row r="7" spans="2:8" ht="36" customHeight="1">
      <c r="B7" s="59"/>
      <c r="C7" s="59"/>
      <c r="D7" s="59"/>
      <c r="E7" s="3">
        <v>2014</v>
      </c>
      <c r="F7" s="3">
        <v>2015</v>
      </c>
      <c r="G7" s="3">
        <v>2016</v>
      </c>
      <c r="H7" s="3" t="s">
        <v>30</v>
      </c>
    </row>
    <row r="8" spans="2:8" ht="25.5">
      <c r="B8" s="3" t="s">
        <v>7</v>
      </c>
      <c r="C8" s="3" t="s">
        <v>8</v>
      </c>
      <c r="D8" s="6" t="s">
        <v>31</v>
      </c>
      <c r="E8" s="7">
        <f>SUM(E9:E14)</f>
        <v>514213.89999999997</v>
      </c>
      <c r="F8" s="7">
        <f t="shared" ref="F8:G8" si="0">SUM(F9:F14)</f>
        <v>519072.6</v>
      </c>
      <c r="G8" s="7">
        <f t="shared" si="0"/>
        <v>319072.59999999998</v>
      </c>
      <c r="H8" s="7">
        <f>SUM(E8:G8)</f>
        <v>1352359.1</v>
      </c>
    </row>
    <row r="9" spans="2:8" ht="12.75">
      <c r="B9" s="3"/>
      <c r="C9" s="3"/>
      <c r="D9" s="6" t="s">
        <v>32</v>
      </c>
      <c r="E9" s="7"/>
      <c r="F9" s="7"/>
      <c r="G9" s="7"/>
      <c r="H9" s="7">
        <f t="shared" ref="H9:H35" si="1">SUM(E9:G9)</f>
        <v>0</v>
      </c>
    </row>
    <row r="10" spans="2:8" ht="12.75">
      <c r="B10" s="3"/>
      <c r="C10" s="3"/>
      <c r="D10" s="6" t="s">
        <v>33</v>
      </c>
      <c r="E10" s="7"/>
      <c r="F10" s="7"/>
      <c r="G10" s="7"/>
      <c r="H10" s="7">
        <f t="shared" si="1"/>
        <v>0</v>
      </c>
    </row>
    <row r="11" spans="2:8" ht="12.75">
      <c r="B11" s="3"/>
      <c r="C11" s="3"/>
      <c r="D11" s="6" t="s">
        <v>34</v>
      </c>
      <c r="E11" s="7">
        <v>500233.6</v>
      </c>
      <c r="F11" s="7">
        <v>505092.3</v>
      </c>
      <c r="G11" s="7">
        <v>305092.3</v>
      </c>
      <c r="H11" s="7">
        <f t="shared" si="1"/>
        <v>1310418.2</v>
      </c>
    </row>
    <row r="12" spans="2:8" ht="12.75">
      <c r="B12" s="3"/>
      <c r="C12" s="3"/>
      <c r="D12" s="6" t="s">
        <v>35</v>
      </c>
      <c r="E12" s="7">
        <v>13980.3</v>
      </c>
      <c r="F12" s="7">
        <v>13980.3</v>
      </c>
      <c r="G12" s="7">
        <v>13980.3</v>
      </c>
      <c r="H12" s="7">
        <f t="shared" si="1"/>
        <v>41940.899999999994</v>
      </c>
    </row>
    <row r="13" spans="2:8" ht="25.5">
      <c r="B13" s="3"/>
      <c r="C13" s="3"/>
      <c r="D13" s="6" t="s">
        <v>36</v>
      </c>
      <c r="E13" s="7"/>
      <c r="F13" s="7"/>
      <c r="G13" s="7"/>
      <c r="H13" s="7">
        <f t="shared" si="1"/>
        <v>0</v>
      </c>
    </row>
    <row r="14" spans="2:8" ht="12.75">
      <c r="B14" s="3"/>
      <c r="C14" s="3"/>
      <c r="D14" s="6" t="s">
        <v>37</v>
      </c>
      <c r="E14" s="7"/>
      <c r="F14" s="7"/>
      <c r="G14" s="7"/>
      <c r="H14" s="7">
        <f t="shared" si="1"/>
        <v>0</v>
      </c>
    </row>
    <row r="15" spans="2:8" ht="25.5">
      <c r="B15" s="3" t="s">
        <v>13</v>
      </c>
      <c r="C15" s="3" t="s">
        <v>11</v>
      </c>
      <c r="D15" s="6" t="s">
        <v>31</v>
      </c>
      <c r="E15" s="7">
        <f>SUM(E16:E21)</f>
        <v>307107.20000000001</v>
      </c>
      <c r="F15" s="7">
        <f t="shared" ref="F15:G15" si="2">SUM(F16:F21)</f>
        <v>318072.59999999998</v>
      </c>
      <c r="G15" s="7">
        <f t="shared" si="2"/>
        <v>318072.59999999998</v>
      </c>
      <c r="H15" s="7">
        <f t="shared" si="1"/>
        <v>943252.4</v>
      </c>
    </row>
    <row r="16" spans="2:8" ht="12.75">
      <c r="B16" s="3"/>
      <c r="C16" s="3"/>
      <c r="D16" s="6" t="s">
        <v>32</v>
      </c>
      <c r="E16" s="7"/>
      <c r="F16" s="7"/>
      <c r="G16" s="7"/>
      <c r="H16" s="7">
        <f t="shared" si="1"/>
        <v>0</v>
      </c>
    </row>
    <row r="17" spans="2:8" ht="12.75">
      <c r="B17" s="3"/>
      <c r="C17" s="3"/>
      <c r="D17" s="6" t="s">
        <v>33</v>
      </c>
      <c r="E17" s="7"/>
      <c r="F17" s="7"/>
      <c r="G17" s="7"/>
      <c r="H17" s="7">
        <f t="shared" si="1"/>
        <v>0</v>
      </c>
    </row>
    <row r="18" spans="2:8" ht="12.75">
      <c r="B18" s="3"/>
      <c r="C18" s="3"/>
      <c r="D18" s="6" t="s">
        <v>34</v>
      </c>
      <c r="E18" s="7">
        <v>293126.90000000002</v>
      </c>
      <c r="F18" s="7">
        <v>304092.3</v>
      </c>
      <c r="G18" s="7">
        <v>304092.3</v>
      </c>
      <c r="H18" s="7">
        <f t="shared" si="1"/>
        <v>901311.5</v>
      </c>
    </row>
    <row r="19" spans="2:8" ht="12.75">
      <c r="B19" s="3"/>
      <c r="C19" s="3"/>
      <c r="D19" s="6" t="s">
        <v>35</v>
      </c>
      <c r="E19" s="7">
        <v>13980.3</v>
      </c>
      <c r="F19" s="7">
        <v>13980.3</v>
      </c>
      <c r="G19" s="7">
        <v>13980.3</v>
      </c>
      <c r="H19" s="7">
        <f t="shared" si="1"/>
        <v>41940.899999999994</v>
      </c>
    </row>
    <row r="20" spans="2:8" ht="25.5">
      <c r="B20" s="3"/>
      <c r="C20" s="3"/>
      <c r="D20" s="6" t="s">
        <v>36</v>
      </c>
      <c r="E20" s="7"/>
      <c r="F20" s="7"/>
      <c r="G20" s="7"/>
      <c r="H20" s="7">
        <f t="shared" si="1"/>
        <v>0</v>
      </c>
    </row>
    <row r="21" spans="2:8" ht="12.75">
      <c r="B21" s="3"/>
      <c r="C21" s="3"/>
      <c r="D21" s="6" t="s">
        <v>37</v>
      </c>
      <c r="E21" s="7"/>
      <c r="F21" s="7"/>
      <c r="G21" s="7"/>
      <c r="H21" s="7">
        <f t="shared" si="1"/>
        <v>0</v>
      </c>
    </row>
    <row r="22" spans="2:8" ht="25.5">
      <c r="B22" s="3" t="s">
        <v>12</v>
      </c>
      <c r="C22" s="3" t="s">
        <v>14</v>
      </c>
      <c r="D22" s="6" t="s">
        <v>31</v>
      </c>
      <c r="E22" s="7">
        <f>SUM(E23:E28)</f>
        <v>7106.7</v>
      </c>
      <c r="F22" s="7">
        <f t="shared" ref="F22:G22" si="3">SUM(F23:F28)</f>
        <v>1000</v>
      </c>
      <c r="G22" s="7">
        <f t="shared" si="3"/>
        <v>1000</v>
      </c>
      <c r="H22" s="7">
        <f t="shared" si="1"/>
        <v>9106.7000000000007</v>
      </c>
    </row>
    <row r="23" spans="2:8" ht="12.75">
      <c r="B23" s="3"/>
      <c r="C23" s="3"/>
      <c r="D23" s="6" t="s">
        <v>32</v>
      </c>
      <c r="E23" s="7"/>
      <c r="F23" s="7"/>
      <c r="G23" s="7"/>
      <c r="H23" s="7">
        <f t="shared" si="1"/>
        <v>0</v>
      </c>
    </row>
    <row r="24" spans="2:8" ht="12.75">
      <c r="B24" s="3"/>
      <c r="C24" s="3"/>
      <c r="D24" s="6" t="s">
        <v>33</v>
      </c>
      <c r="E24" s="7"/>
      <c r="F24" s="7"/>
      <c r="G24" s="7"/>
      <c r="H24" s="7">
        <f t="shared" si="1"/>
        <v>0</v>
      </c>
    </row>
    <row r="25" spans="2:8" ht="12.75">
      <c r="B25" s="3"/>
      <c r="C25" s="3"/>
      <c r="D25" s="6" t="s">
        <v>34</v>
      </c>
      <c r="E25" s="7">
        <v>7106.7</v>
      </c>
      <c r="F25" s="7">
        <v>1000</v>
      </c>
      <c r="G25" s="7">
        <v>1000</v>
      </c>
      <c r="H25" s="7">
        <f t="shared" si="1"/>
        <v>9106.7000000000007</v>
      </c>
    </row>
    <row r="26" spans="2:8" ht="12.75">
      <c r="B26" s="3"/>
      <c r="C26" s="3"/>
      <c r="D26" s="6" t="s">
        <v>35</v>
      </c>
      <c r="E26" s="7"/>
      <c r="F26" s="7"/>
      <c r="G26" s="7"/>
      <c r="H26" s="7">
        <f t="shared" si="1"/>
        <v>0</v>
      </c>
    </row>
    <row r="27" spans="2:8" ht="25.5">
      <c r="B27" s="1"/>
      <c r="C27" s="1"/>
      <c r="D27" s="1" t="s">
        <v>36</v>
      </c>
      <c r="E27" s="8"/>
      <c r="F27" s="8"/>
      <c r="G27" s="8"/>
      <c r="H27" s="7">
        <f t="shared" si="1"/>
        <v>0</v>
      </c>
    </row>
    <row r="28" spans="2:8" ht="12.75">
      <c r="B28" s="1"/>
      <c r="C28" s="1"/>
      <c r="D28" s="1" t="s">
        <v>37</v>
      </c>
      <c r="E28" s="8"/>
      <c r="F28" s="8"/>
      <c r="G28" s="8"/>
      <c r="H28" s="7">
        <f t="shared" si="1"/>
        <v>0</v>
      </c>
    </row>
    <row r="29" spans="2:8" ht="25.5">
      <c r="B29" s="1" t="s">
        <v>22</v>
      </c>
      <c r="C29" s="1" t="s">
        <v>23</v>
      </c>
      <c r="D29" s="1" t="s">
        <v>31</v>
      </c>
      <c r="E29" s="8">
        <f>SUM(E30:E35)</f>
        <v>0</v>
      </c>
      <c r="F29" s="8">
        <f t="shared" ref="F29:G29" si="4">SUM(F30:F35)</f>
        <v>0</v>
      </c>
      <c r="G29" s="8">
        <f t="shared" si="4"/>
        <v>0</v>
      </c>
      <c r="H29" s="7">
        <f t="shared" si="1"/>
        <v>0</v>
      </c>
    </row>
    <row r="30" spans="2:8" ht="12.75">
      <c r="B30" s="1"/>
      <c r="C30" s="1"/>
      <c r="D30" s="1" t="s">
        <v>32</v>
      </c>
      <c r="E30" s="8"/>
      <c r="F30" s="8"/>
      <c r="G30" s="8"/>
      <c r="H30" s="7">
        <f t="shared" si="1"/>
        <v>0</v>
      </c>
    </row>
    <row r="31" spans="2:8" ht="12.75">
      <c r="B31" s="1"/>
      <c r="C31" s="1"/>
      <c r="D31" s="1" t="s">
        <v>33</v>
      </c>
      <c r="E31" s="8"/>
      <c r="F31" s="8"/>
      <c r="G31" s="8"/>
      <c r="H31" s="7">
        <f t="shared" si="1"/>
        <v>0</v>
      </c>
    </row>
    <row r="32" spans="2:8" ht="12.75">
      <c r="B32" s="1"/>
      <c r="C32" s="1"/>
      <c r="D32" s="1" t="s">
        <v>34</v>
      </c>
      <c r="E32" s="8"/>
      <c r="F32" s="8"/>
      <c r="G32" s="8"/>
      <c r="H32" s="7">
        <f t="shared" si="1"/>
        <v>0</v>
      </c>
    </row>
    <row r="33" spans="2:8" ht="12.75">
      <c r="B33" s="1"/>
      <c r="C33" s="1"/>
      <c r="D33" s="1" t="s">
        <v>35</v>
      </c>
      <c r="E33" s="8"/>
      <c r="F33" s="8"/>
      <c r="G33" s="8"/>
      <c r="H33" s="7">
        <f t="shared" si="1"/>
        <v>0</v>
      </c>
    </row>
    <row r="34" spans="2:8" ht="25.5">
      <c r="B34" s="1"/>
      <c r="C34" s="1"/>
      <c r="D34" s="1" t="s">
        <v>36</v>
      </c>
      <c r="E34" s="8"/>
      <c r="F34" s="8"/>
      <c r="G34" s="8"/>
      <c r="H34" s="7">
        <f t="shared" si="1"/>
        <v>0</v>
      </c>
    </row>
    <row r="35" spans="2:8" ht="12.75">
      <c r="B35" s="1"/>
      <c r="C35" s="1"/>
      <c r="D35" s="1" t="s">
        <v>37</v>
      </c>
      <c r="E35" s="8"/>
      <c r="F35" s="8"/>
      <c r="G35" s="8"/>
      <c r="H35" s="7">
        <f t="shared" si="1"/>
        <v>0</v>
      </c>
    </row>
  </sheetData>
  <mergeCells count="6">
    <mergeCell ref="D1:H2"/>
    <mergeCell ref="B4:H4"/>
    <mergeCell ref="B6:B7"/>
    <mergeCell ref="C6:C7"/>
    <mergeCell ref="D6:D7"/>
    <mergeCell ref="E6:H6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5"/>
      <c r="D3" s="5"/>
    </row>
    <row r="4" spans="3:4">
      <c r="C4" s="5"/>
      <c r="D4" s="5"/>
    </row>
    <row r="5" spans="3:4">
      <c r="C5" s="5"/>
      <c r="D5" s="5"/>
    </row>
    <row r="7" spans="3:4">
      <c r="C7" s="5"/>
      <c r="D7" s="5"/>
    </row>
    <row r="8" spans="3:4">
      <c r="C8" s="5"/>
      <c r="D8" s="5"/>
    </row>
    <row r="9" spans="3:4">
      <c r="C9" s="5"/>
      <c r="D9" s="5"/>
    </row>
    <row r="10" spans="3:4">
      <c r="C10" s="5"/>
      <c r="D10" s="5"/>
    </row>
    <row r="11" spans="3:4">
      <c r="C11" s="5"/>
      <c r="D11" s="5"/>
    </row>
    <row r="12" spans="3:4">
      <c r="C12" s="5"/>
      <c r="D12" s="5"/>
    </row>
    <row r="13" spans="3:4">
      <c r="C13" s="5"/>
      <c r="D13" s="5"/>
    </row>
    <row r="14" spans="3:4">
      <c r="C14" s="5"/>
      <c r="D14" s="5"/>
    </row>
    <row r="15" spans="3:4">
      <c r="C15" s="5"/>
      <c r="D15" s="5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2013-11-22T06:21:44Z</dcterms:modified>
</cp:coreProperties>
</file>